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ulot" sheetId="1" r:id="rId3"/>
    <sheet state="visible" name="Menot" sheetId="2" r:id="rId4"/>
    <sheet state="visible" name="Yhteenveto" sheetId="3" r:id="rId5"/>
  </sheets>
  <definedNames>
    <definedName name="tby6v13a917d">#REF!</definedName>
  </definedNames>
  <calcPr/>
</workbook>
</file>

<file path=xl/sharedStrings.xml><?xml version="1.0" encoding="utf-8"?>
<sst xmlns="http://schemas.openxmlformats.org/spreadsheetml/2006/main" count="154" uniqueCount="68">
  <si>
    <t>Talousarvio vuodelle 2019</t>
  </si>
  <si>
    <t>Kulut</t>
  </si>
  <si>
    <t>Tulot</t>
  </si>
  <si>
    <t>Menot</t>
  </si>
  <si>
    <t>Avustukset</t>
  </si>
  <si>
    <t>Arvio 2015</t>
  </si>
  <si>
    <t>Tuotot</t>
  </si>
  <si>
    <t>Toteuma 2015</t>
  </si>
  <si>
    <t>Arvio 2016</t>
  </si>
  <si>
    <t>Toteuma 2016</t>
  </si>
  <si>
    <t>Arvio 2017</t>
  </si>
  <si>
    <t>Toteuma 2017</t>
  </si>
  <si>
    <t>Arvio 2018</t>
  </si>
  <si>
    <t>Arvio 2019</t>
  </si>
  <si>
    <t>Hallinto</t>
  </si>
  <si>
    <t>Kokouskulut</t>
  </si>
  <si>
    <t>Yleisavustus JYY:ltä</t>
  </si>
  <si>
    <t>Yhdistyksen kulut</t>
  </si>
  <si>
    <t>Pankkikulut</t>
  </si>
  <si>
    <t>Muut JYY:n avustukset</t>
  </si>
  <si>
    <t>HV-sauna/mökki</t>
  </si>
  <si>
    <t>Hankinnat</t>
  </si>
  <si>
    <t>Syyskokous</t>
  </si>
  <si>
    <t>Sponsorituet</t>
  </si>
  <si>
    <t>Kevätkokous</t>
  </si>
  <si>
    <t>Yhteistyöyökerho</t>
  </si>
  <si>
    <t>Muut</t>
  </si>
  <si>
    <t>Yhteensä</t>
  </si>
  <si>
    <t>Tapahtumat</t>
  </si>
  <si>
    <t>Luonnontieteellinen Laskiainen</t>
  </si>
  <si>
    <t>Kostajaiset</t>
  </si>
  <si>
    <t>Ynnän Appro</t>
  </si>
  <si>
    <t>Vuosijuhla</t>
  </si>
  <si>
    <t>Excursio</t>
  </si>
  <si>
    <t>Vappu</t>
  </si>
  <si>
    <t>Kolmiot</t>
  </si>
  <si>
    <t>Poikkarit</t>
  </si>
  <si>
    <t>Fuksisaunat</t>
  </si>
  <si>
    <t>Fuksiaiset</t>
  </si>
  <si>
    <t>Sitsit</t>
  </si>
  <si>
    <t>Kauppakadun appro</t>
  </si>
  <si>
    <t>Luonnontieteellinen jouluristeily</t>
  </si>
  <si>
    <t>Pikkujoulut</t>
  </si>
  <si>
    <t>Liikunta</t>
  </si>
  <si>
    <t>Vuosijuhlaedustukset</t>
  </si>
  <si>
    <t>Sosiaalipolitiikka</t>
  </si>
  <si>
    <t>Kansainvälisyys</t>
  </si>
  <si>
    <t>IntegraatioFest</t>
  </si>
  <si>
    <t>Haalarit</t>
  </si>
  <si>
    <t>Yleiset</t>
  </si>
  <si>
    <t>Haalarimerkit</t>
  </si>
  <si>
    <t>Luonnontieteilijät</t>
  </si>
  <si>
    <t>Kahvikassa</t>
  </si>
  <si>
    <t>Jäsenmaksut</t>
  </si>
  <si>
    <t>JYY:n KEHY-hankkeen tuki</t>
  </si>
  <si>
    <t>Toimistotarvikkeita</t>
  </si>
  <si>
    <t>Kahvitarpeita</t>
  </si>
  <si>
    <t>Laulukirjat</t>
  </si>
  <si>
    <t>Fuksisaunat ja Poikkarit</t>
  </si>
  <si>
    <t>Peräkärrysauna</t>
  </si>
  <si>
    <t>Peräkärrysaunan poistot</t>
  </si>
  <si>
    <t>Luonnontieteilijöiden jouluristeily</t>
  </si>
  <si>
    <t>Tilikauden arvio</t>
  </si>
  <si>
    <t>Haalarimainokset</t>
  </si>
  <si>
    <t>Haalarimaksut</t>
  </si>
  <si>
    <t>-</t>
  </si>
  <si>
    <t>Kulut yhteensä</t>
  </si>
  <si>
    <t>Tulot yhteensä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</si>
</sst>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9.0"/>
      <name val="Arial"/>
    </font>
    <font>
      <b/>
      <sz val="9.0"/>
      <color rgb="FF000000"/>
      <name val="Arial"/>
    </font>
    <font>
      <sz val="9.0"/>
      <color rgb="FF000000"/>
      <name val="Arial"/>
    </font>
    <font/>
    <font>
      <b/>
      <sz val="12.0"/>
      <color rgb="FF000000"/>
      <name val="Arial"/>
    </font>
    <font>
      <b/>
      <sz val="11.0"/>
      <name val="Arial"/>
    </font>
    <font>
      <b/>
      <sz val="10.0"/>
      <name val="Arial"/>
    </font>
    <font>
      <sz val="9.0"/>
      <name val="Arial"/>
    </font>
    <font>
      <sz val="9.0"/>
    </font>
    <font>
      <color rgb="FF000000"/>
      <name val="'Arial'"/>
    </font>
    <font>
      <b/>
      <sz val="13.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readingOrder="0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0" fontId="3" numFmtId="0" xfId="0" applyAlignment="1" applyFont="1">
      <alignment shrinkToFit="0" vertical="center" wrapText="0"/>
    </xf>
    <xf borderId="1" fillId="0" fontId="4" numFmtId="0" xfId="0" applyAlignment="1" applyBorder="1" applyFont="1">
      <alignment vertical="center"/>
    </xf>
    <xf borderId="0" fillId="0" fontId="5" numFmtId="0" xfId="0" applyAlignment="1" applyFont="1">
      <alignment shrinkToFit="0" vertical="center" wrapText="0"/>
    </xf>
    <xf borderId="1" fillId="0" fontId="6" numFmtId="0" xfId="0" applyAlignment="1" applyBorder="1" applyFont="1">
      <alignment shrinkToFit="0" vertical="center" wrapText="0"/>
    </xf>
    <xf borderId="1" fillId="0" fontId="7" numFmtId="0" xfId="0" applyAlignment="1" applyBorder="1" applyFont="1">
      <alignment shrinkToFit="0" vertical="center" wrapText="0"/>
    </xf>
    <xf borderId="1" fillId="0" fontId="3" numFmtId="0" xfId="0" applyAlignment="1" applyBorder="1" applyFont="1">
      <alignment shrinkToFit="0" vertical="center" wrapText="0"/>
    </xf>
    <xf borderId="0" fillId="0" fontId="3" numFmtId="2" xfId="0" applyAlignment="1" applyFont="1" applyNumberFormat="1">
      <alignment shrinkToFit="0" vertical="center" wrapText="0"/>
    </xf>
    <xf borderId="1" fillId="0" fontId="2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readingOrder="0" shrinkToFit="0" vertical="center" wrapText="0"/>
    </xf>
    <xf borderId="1" fillId="0" fontId="8" numFmtId="0" xfId="0" applyAlignment="1" applyBorder="1" applyFont="1">
      <alignment shrinkToFit="0" vertical="center" wrapText="0"/>
    </xf>
    <xf borderId="1" fillId="0" fontId="3" numFmtId="0" xfId="0" applyAlignment="1" applyBorder="1" applyFont="1">
      <alignment readingOrder="0" shrinkToFit="0" vertical="center" wrapText="0"/>
    </xf>
    <xf borderId="1" fillId="0" fontId="9" numFmtId="0" xfId="0" applyAlignment="1" applyBorder="1" applyFont="1">
      <alignment readingOrder="0" vertical="center"/>
    </xf>
    <xf borderId="1" fillId="0" fontId="9" numFmtId="0" xfId="0" applyAlignment="1" applyBorder="1" applyFont="1">
      <alignment vertical="center"/>
    </xf>
    <xf borderId="1" fillId="0" fontId="8" numFmtId="0" xfId="0" applyAlignment="1" applyBorder="1" applyFont="1">
      <alignment readingOrder="0" shrinkToFit="0" vertical="center" wrapText="0"/>
    </xf>
    <xf borderId="1" fillId="0" fontId="2" numFmtId="0" xfId="0" applyAlignment="1" applyBorder="1" applyFont="1">
      <alignment horizontal="right" shrinkToFit="0" vertical="bottom" wrapText="0"/>
    </xf>
    <xf borderId="0" fillId="0" fontId="9" numFmtId="0" xfId="0" applyAlignment="1" applyFont="1">
      <alignment vertical="center"/>
    </xf>
    <xf borderId="0" fillId="0" fontId="7" numFmtId="0" xfId="0" applyAlignment="1" applyFont="1">
      <alignment shrinkToFit="0" vertical="center" wrapText="0"/>
    </xf>
    <xf borderId="2" fillId="0" fontId="3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shrinkToFit="0" vertical="center" wrapText="0"/>
    </xf>
    <xf borderId="3" fillId="0" fontId="3" numFmtId="0" xfId="0" applyAlignment="1" applyBorder="1" applyFont="1">
      <alignment shrinkToFit="0" vertical="center" wrapText="0"/>
    </xf>
    <xf borderId="0" fillId="0" fontId="8" numFmtId="0" xfId="0" applyAlignment="1" applyFont="1">
      <alignment shrinkToFit="0" vertical="center" wrapText="0"/>
    </xf>
    <xf borderId="4" fillId="0" fontId="1" numFmtId="0" xfId="0" applyAlignment="1" applyBorder="1" applyFont="1">
      <alignment horizontal="right" shrinkToFit="0" vertical="center" wrapText="0"/>
    </xf>
    <xf borderId="4" fillId="0" fontId="1" numFmtId="0" xfId="0" applyAlignment="1" applyBorder="1" applyFont="1">
      <alignment shrinkToFit="0" vertical="center" wrapText="0"/>
    </xf>
    <xf borderId="5" fillId="0" fontId="9" numFmtId="0" xfId="0" applyAlignment="1" applyBorder="1" applyFont="1">
      <alignment vertical="center"/>
    </xf>
    <xf borderId="0" fillId="0" fontId="10" numFmtId="0" xfId="0" applyAlignment="1" applyFont="1">
      <alignment readingOrder="0" vertical="center"/>
    </xf>
    <xf borderId="1" fillId="0" fontId="1" numFmtId="0" xfId="0" applyAlignment="1" applyBorder="1" applyFont="1">
      <alignment horizontal="right" shrinkToFit="0" vertical="center" wrapText="0"/>
    </xf>
    <xf borderId="6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right" shrinkToFit="0" vertical="bottom" wrapText="0"/>
    </xf>
    <xf borderId="6" fillId="0" fontId="1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shrinkToFit="0" vertical="center" wrapText="0"/>
    </xf>
    <xf borderId="0" fillId="0" fontId="11" numFmtId="0" xfId="0" applyAlignment="1" applyFont="1">
      <alignment shrinkToFit="0" vertical="center" wrapText="0"/>
    </xf>
    <xf borderId="2" fillId="0" fontId="2" numFmtId="0" xfId="0" applyAlignment="1" applyBorder="1" applyFont="1">
      <alignment shrinkToFit="0" vertical="center" wrapText="0"/>
    </xf>
    <xf borderId="5" fillId="0" fontId="4" numFmtId="0" xfId="0" applyAlignment="1" applyBorder="1" applyFont="1">
      <alignment vertical="center"/>
    </xf>
    <xf borderId="7" fillId="0" fontId="3" numFmtId="0" xfId="0" applyAlignment="1" applyBorder="1" applyFont="1">
      <alignment shrinkToFit="0" vertical="center" wrapText="0"/>
    </xf>
    <xf borderId="1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0" fillId="0" fontId="3" numFmtId="0" xfId="0" applyAlignment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horizontal="right" vertical="center"/>
    </xf>
    <xf borderId="0" fillId="0" fontId="2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10.86"/>
    <col customWidth="1" min="3" max="3" width="12.0"/>
    <col customWidth="1" min="4" max="4" width="10.86"/>
    <col customWidth="1" min="5" max="5" width="13.0"/>
    <col customWidth="1" min="6" max="6" width="10.86"/>
    <col customWidth="1" min="7" max="7" width="13.57"/>
    <col customWidth="1" min="8" max="8" width="14.29"/>
    <col customWidth="1" min="9" max="9" width="12.14"/>
    <col customWidth="1" min="10" max="10" width="23.29"/>
    <col customWidth="1" min="11" max="26" width="8.71"/>
  </cols>
  <sheetData>
    <row r="1" ht="12.75" customHeight="1">
      <c r="A1" s="2" t="s">
        <v>0</v>
      </c>
    </row>
    <row r="2" ht="12.75" customHeight="1">
      <c r="A2" s="3"/>
      <c r="B2" s="3"/>
      <c r="C2" s="9"/>
      <c r="D2" s="3"/>
      <c r="E2" s="3"/>
      <c r="F2" s="3"/>
      <c r="G2" s="3"/>
    </row>
    <row r="3" ht="12.75" customHeight="1">
      <c r="A3" s="5" t="s">
        <v>6</v>
      </c>
      <c r="B3" s="3"/>
      <c r="C3" s="3"/>
      <c r="D3" s="3"/>
      <c r="E3" s="3"/>
      <c r="F3" s="3"/>
      <c r="G3" s="3"/>
    </row>
    <row r="4" ht="12.75" customHeight="1">
      <c r="A4" s="10"/>
      <c r="B4" s="10" t="s">
        <v>5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0" t="s">
        <v>12</v>
      </c>
      <c r="I4" s="11" t="s">
        <v>13</v>
      </c>
    </row>
    <row r="5" ht="12.75" customHeight="1">
      <c r="A5" s="10" t="s">
        <v>4</v>
      </c>
      <c r="B5" s="8"/>
      <c r="C5" s="8"/>
      <c r="D5" s="8"/>
      <c r="E5" s="8"/>
      <c r="F5" s="8"/>
      <c r="G5" s="8"/>
      <c r="H5" s="8"/>
      <c r="I5" s="8"/>
    </row>
    <row r="6" ht="12.75" customHeight="1">
      <c r="A6" s="8" t="s">
        <v>16</v>
      </c>
      <c r="B6" s="8">
        <v>300.0</v>
      </c>
      <c r="C6" s="8">
        <v>316.76</v>
      </c>
      <c r="D6" s="8">
        <v>300.0</v>
      </c>
      <c r="E6" s="8">
        <v>330.75</v>
      </c>
      <c r="F6" s="8">
        <v>300.0</v>
      </c>
      <c r="G6" s="13">
        <v>329.26</v>
      </c>
      <c r="H6" s="8">
        <v>300.0</v>
      </c>
      <c r="I6" s="8">
        <v>300.0</v>
      </c>
    </row>
    <row r="7" ht="12.75" customHeight="1">
      <c r="A7" s="8" t="s">
        <v>19</v>
      </c>
      <c r="B7" s="8"/>
      <c r="C7" s="8"/>
      <c r="D7" s="8"/>
      <c r="E7" s="8"/>
      <c r="F7" s="8"/>
      <c r="G7" s="8"/>
      <c r="H7" s="8"/>
      <c r="I7" s="8"/>
    </row>
    <row r="8" ht="12.75" customHeight="1">
      <c r="A8" s="8" t="s">
        <v>23</v>
      </c>
      <c r="B8" s="8">
        <v>3000.0</v>
      </c>
      <c r="C8" s="8">
        <v>925.0</v>
      </c>
      <c r="D8" s="8">
        <v>3000.0</v>
      </c>
      <c r="E8" s="8">
        <v>300.0</v>
      </c>
      <c r="F8" s="8">
        <v>3000.0</v>
      </c>
      <c r="G8" s="13">
        <v>700.0</v>
      </c>
      <c r="H8" s="13">
        <v>2000.0</v>
      </c>
      <c r="I8" s="13">
        <v>2000.0</v>
      </c>
    </row>
    <row r="9" ht="12.75" customHeight="1">
      <c r="A9" s="8" t="s">
        <v>25</v>
      </c>
      <c r="B9" s="8">
        <v>4000.0</v>
      </c>
      <c r="C9" s="8">
        <v>4750.0</v>
      </c>
      <c r="D9" s="8">
        <v>4000.0</v>
      </c>
      <c r="E9" s="8">
        <v>4000.0</v>
      </c>
      <c r="F9" s="8">
        <v>4000.0</v>
      </c>
      <c r="G9" s="13">
        <v>4000.0</v>
      </c>
      <c r="H9" s="13">
        <v>4000.0</v>
      </c>
      <c r="I9" s="13">
        <v>4000.0</v>
      </c>
    </row>
    <row r="10" ht="12.75" customHeight="1">
      <c r="A10" s="8"/>
      <c r="B10" s="8"/>
      <c r="C10" s="8"/>
      <c r="D10" s="8"/>
      <c r="E10" s="8"/>
      <c r="F10" s="8"/>
      <c r="G10" s="8"/>
      <c r="H10" s="8"/>
      <c r="I10" s="8"/>
    </row>
    <row r="11" ht="12.75" customHeight="1">
      <c r="A11" s="8"/>
      <c r="B11" s="8"/>
      <c r="C11" s="8"/>
      <c r="D11" s="8"/>
      <c r="E11" s="8"/>
      <c r="F11" s="8"/>
      <c r="G11" s="8"/>
      <c r="H11" s="8"/>
      <c r="I11" s="8"/>
    </row>
    <row r="12" ht="12.75" customHeight="1">
      <c r="A12" s="8"/>
      <c r="B12" s="8"/>
      <c r="C12" s="8"/>
      <c r="D12" s="8"/>
      <c r="E12" s="8"/>
      <c r="F12" s="8"/>
      <c r="G12" s="8"/>
      <c r="H12" s="8"/>
      <c r="I12" s="8"/>
    </row>
    <row r="13" ht="12.75" customHeight="1">
      <c r="A13" s="8"/>
      <c r="B13" s="8"/>
      <c r="C13" s="8"/>
      <c r="D13" s="8"/>
      <c r="E13" s="8"/>
      <c r="F13" s="8"/>
      <c r="G13" s="8"/>
      <c r="H13" s="8"/>
      <c r="I13" s="8"/>
    </row>
    <row r="14" ht="12.75" customHeight="1">
      <c r="A14" s="17" t="s">
        <v>27</v>
      </c>
      <c r="B14" s="10">
        <f t="shared" ref="B14:I14" si="1">SUM(B6:B13)</f>
        <v>7300</v>
      </c>
      <c r="C14" s="10">
        <f t="shared" si="1"/>
        <v>5991.76</v>
      </c>
      <c r="D14" s="10">
        <f t="shared" si="1"/>
        <v>7300</v>
      </c>
      <c r="E14" s="10">
        <f t="shared" si="1"/>
        <v>4630.75</v>
      </c>
      <c r="F14" s="10">
        <f t="shared" si="1"/>
        <v>7300</v>
      </c>
      <c r="G14" s="10">
        <f t="shared" si="1"/>
        <v>5029.26</v>
      </c>
      <c r="H14" s="10">
        <f t="shared" si="1"/>
        <v>6300</v>
      </c>
      <c r="I14" s="10">
        <f t="shared" si="1"/>
        <v>6300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ht="12.75" customHeight="1">
      <c r="A16" s="10" t="s">
        <v>28</v>
      </c>
      <c r="B16" s="8"/>
      <c r="C16" s="8"/>
      <c r="D16" s="8"/>
      <c r="E16" s="8"/>
      <c r="F16" s="8"/>
      <c r="G16" s="8"/>
      <c r="H16" s="8"/>
      <c r="I16" s="8"/>
    </row>
    <row r="17" ht="12.75" customHeight="1">
      <c r="A17" s="8" t="s">
        <v>29</v>
      </c>
      <c r="B17" s="8">
        <v>2000.0</v>
      </c>
      <c r="C17" s="8">
        <v>1911.0</v>
      </c>
      <c r="D17" s="8">
        <v>2200.0</v>
      </c>
      <c r="E17" s="8">
        <v>2051.5</v>
      </c>
      <c r="F17" s="8">
        <v>2200.0</v>
      </c>
      <c r="G17" s="13">
        <v>1734.2</v>
      </c>
      <c r="H17" s="8">
        <v>2200.0</v>
      </c>
      <c r="I17" s="13">
        <v>2200.0</v>
      </c>
    </row>
    <row r="18" ht="12.75" customHeight="1">
      <c r="A18" s="8" t="s">
        <v>30</v>
      </c>
      <c r="B18" s="8"/>
      <c r="C18" s="8">
        <v>136.0</v>
      </c>
      <c r="D18" s="8"/>
      <c r="E18" s="8">
        <v>270.0</v>
      </c>
      <c r="F18" s="8">
        <v>400.0</v>
      </c>
      <c r="G18" s="13">
        <v>32.55</v>
      </c>
      <c r="H18" s="8">
        <v>300.0</v>
      </c>
      <c r="I18" s="13">
        <v>100.0</v>
      </c>
    </row>
    <row r="19" ht="12.75" customHeight="1">
      <c r="A19" s="8" t="s">
        <v>31</v>
      </c>
      <c r="B19" s="8">
        <v>3500.0</v>
      </c>
      <c r="C19" s="8">
        <v>2351.68</v>
      </c>
      <c r="D19" s="8">
        <v>3500.0</v>
      </c>
      <c r="E19" s="8">
        <v>3083.0</v>
      </c>
      <c r="F19" s="8">
        <v>3500.0</v>
      </c>
      <c r="G19" s="13">
        <v>3576.0</v>
      </c>
      <c r="H19" s="8">
        <v>3500.0</v>
      </c>
      <c r="I19" s="13">
        <v>3000.0</v>
      </c>
    </row>
    <row r="20" ht="12.75" customHeight="1">
      <c r="A20" s="8" t="s">
        <v>32</v>
      </c>
      <c r="B20" s="8"/>
      <c r="C20" s="8">
        <v>1170.0</v>
      </c>
      <c r="D20" s="8">
        <v>12000.0</v>
      </c>
      <c r="E20" s="8">
        <v>10630.0</v>
      </c>
      <c r="F20" s="8">
        <v>0.0</v>
      </c>
      <c r="G20" s="13">
        <v>0.0</v>
      </c>
      <c r="H20" s="8">
        <v>0.0</v>
      </c>
      <c r="I20" s="8">
        <v>0.0</v>
      </c>
    </row>
    <row r="21" ht="12.75" customHeight="1">
      <c r="A21" s="8" t="s">
        <v>33</v>
      </c>
      <c r="B21" s="8">
        <v>1000.0</v>
      </c>
      <c r="C21" s="8">
        <v>1292.0</v>
      </c>
      <c r="D21" s="8">
        <v>1000.0</v>
      </c>
      <c r="E21" s="8"/>
      <c r="F21" s="8">
        <v>1000.0</v>
      </c>
      <c r="G21" s="13">
        <v>725.0</v>
      </c>
      <c r="H21" s="8">
        <v>1000.0</v>
      </c>
      <c r="I21" s="8">
        <v>1000.0</v>
      </c>
    </row>
    <row r="22" ht="12.75" customHeight="1">
      <c r="A22" s="8" t="s">
        <v>34</v>
      </c>
      <c r="B22" s="8">
        <v>300.0</v>
      </c>
      <c r="C22" s="8">
        <v>116.0</v>
      </c>
      <c r="D22" s="8">
        <v>300.0</v>
      </c>
      <c r="E22" s="8">
        <v>264.17</v>
      </c>
      <c r="F22" s="8">
        <v>300.0</v>
      </c>
      <c r="G22" s="13">
        <v>264.17</v>
      </c>
      <c r="H22" s="8">
        <v>300.0</v>
      </c>
      <c r="I22" s="8">
        <v>300.0</v>
      </c>
    </row>
    <row r="23" ht="12.75" customHeight="1">
      <c r="A23" s="8" t="s">
        <v>35</v>
      </c>
      <c r="B23" s="8"/>
      <c r="C23" s="8">
        <v>1766.0</v>
      </c>
      <c r="D23" s="8">
        <v>2000.0</v>
      </c>
      <c r="E23" s="8">
        <v>1662.11</v>
      </c>
      <c r="F23" s="8">
        <v>2000.0</v>
      </c>
      <c r="G23" s="13">
        <v>918.0</v>
      </c>
      <c r="H23" s="8">
        <v>2000.0</v>
      </c>
      <c r="I23" s="8">
        <v>2000.0</v>
      </c>
    </row>
    <row r="24" ht="12.75" customHeight="1">
      <c r="A24" s="8" t="s">
        <v>58</v>
      </c>
      <c r="B24" s="8">
        <v>1500.0</v>
      </c>
      <c r="C24" s="8">
        <v>1136.8</v>
      </c>
      <c r="D24" s="8">
        <v>1500.0</v>
      </c>
      <c r="E24" s="8"/>
      <c r="F24" s="8"/>
      <c r="G24" s="13">
        <v>0.0</v>
      </c>
      <c r="H24" s="15">
        <v>0.0</v>
      </c>
      <c r="I24" s="15">
        <v>0.0</v>
      </c>
    </row>
    <row r="25" ht="12.75" customHeight="1">
      <c r="A25" s="12" t="s">
        <v>36</v>
      </c>
      <c r="B25" s="12"/>
      <c r="C25" s="12"/>
      <c r="D25" s="12"/>
      <c r="E25" s="12">
        <v>2089.35</v>
      </c>
      <c r="F25" s="12">
        <v>1200.0</v>
      </c>
      <c r="G25" s="16">
        <v>1000.75</v>
      </c>
      <c r="H25" s="12">
        <v>2000.0</v>
      </c>
      <c r="I25" s="12">
        <v>2000.0</v>
      </c>
    </row>
    <row r="26" ht="12.75" customHeight="1">
      <c r="A26" s="8" t="s">
        <v>37</v>
      </c>
      <c r="B26" s="8"/>
      <c r="C26" s="8">
        <v>450.0</v>
      </c>
      <c r="D26" s="8"/>
      <c r="E26" s="8">
        <v>744.99</v>
      </c>
      <c r="F26" s="8">
        <v>800.0</v>
      </c>
      <c r="G26" s="13">
        <v>1251.63</v>
      </c>
      <c r="H26" s="8">
        <v>800.0</v>
      </c>
      <c r="I26" s="8">
        <v>800.0</v>
      </c>
    </row>
    <row r="27" ht="12.75" customHeight="1">
      <c r="A27" s="8" t="s">
        <v>38</v>
      </c>
      <c r="B27" s="8">
        <v>800.0</v>
      </c>
      <c r="C27" s="8">
        <v>1021.19</v>
      </c>
      <c r="D27" s="8">
        <v>800.0</v>
      </c>
      <c r="E27" s="8">
        <v>634.1</v>
      </c>
      <c r="F27" s="8">
        <v>800.0</v>
      </c>
      <c r="G27" s="13">
        <v>284.3</v>
      </c>
      <c r="H27" s="8">
        <v>700.0</v>
      </c>
      <c r="I27" s="13">
        <v>400.0</v>
      </c>
    </row>
    <row r="28" ht="12.75" customHeight="1">
      <c r="A28" s="8" t="s">
        <v>39</v>
      </c>
      <c r="B28" s="8">
        <v>5000.0</v>
      </c>
      <c r="C28" s="8">
        <v>4512.0</v>
      </c>
      <c r="D28" s="8">
        <v>5000.0</v>
      </c>
      <c r="E28" s="8">
        <v>4695.0</v>
      </c>
      <c r="F28" s="8">
        <v>5000.0</v>
      </c>
      <c r="G28" s="13">
        <v>6331.02</v>
      </c>
      <c r="H28" s="8">
        <v>5000.0</v>
      </c>
      <c r="I28" s="8">
        <v>5000.0</v>
      </c>
    </row>
    <row r="29" ht="12.75" customHeight="1">
      <c r="A29" s="8" t="s">
        <v>40</v>
      </c>
      <c r="B29" s="8">
        <v>1500.0</v>
      </c>
      <c r="C29" s="8">
        <v>1200.0</v>
      </c>
      <c r="D29" s="8">
        <v>1500.0</v>
      </c>
      <c r="E29" s="15">
        <v>1500.0</v>
      </c>
      <c r="F29" s="8">
        <v>1500.0</v>
      </c>
      <c r="G29" s="14">
        <v>0.0</v>
      </c>
      <c r="H29" s="8">
        <v>1500.0</v>
      </c>
      <c r="I29" s="13">
        <v>0.0</v>
      </c>
      <c r="J29" s="27"/>
    </row>
    <row r="30" ht="12.75" customHeight="1">
      <c r="A30" s="13" t="s">
        <v>61</v>
      </c>
      <c r="B30" s="8">
        <v>8000.0</v>
      </c>
      <c r="C30" s="8">
        <v>13535.8</v>
      </c>
      <c r="D30" s="8">
        <v>14500.0</v>
      </c>
      <c r="E30" s="8">
        <v>14034.53</v>
      </c>
      <c r="F30" s="8">
        <v>14500.0</v>
      </c>
      <c r="G30" s="13">
        <v>15329.0</v>
      </c>
      <c r="H30" s="13">
        <v>15500.0</v>
      </c>
      <c r="I30" s="13">
        <v>17000.0</v>
      </c>
    </row>
    <row r="31" ht="12.75" customHeight="1">
      <c r="A31" s="8" t="s">
        <v>42</v>
      </c>
      <c r="B31" s="8">
        <v>1200.0</v>
      </c>
      <c r="C31" s="8">
        <v>430.6</v>
      </c>
      <c r="D31" s="8">
        <v>1000.0</v>
      </c>
      <c r="E31" s="13">
        <v>423.3</v>
      </c>
      <c r="F31" s="8">
        <v>1000.0</v>
      </c>
      <c r="G31" s="13">
        <v>0.0</v>
      </c>
      <c r="H31" s="8">
        <v>500.0</v>
      </c>
      <c r="I31" s="8">
        <v>500.0</v>
      </c>
    </row>
    <row r="32" ht="12.75" customHeight="1">
      <c r="A32" s="8" t="s">
        <v>43</v>
      </c>
      <c r="B32" s="8">
        <v>600.0</v>
      </c>
      <c r="C32" s="8">
        <v>77.5</v>
      </c>
      <c r="D32" s="8">
        <v>500.0</v>
      </c>
      <c r="E32" s="8"/>
      <c r="F32" s="8">
        <v>500.0</v>
      </c>
      <c r="G32" s="13">
        <v>0.0</v>
      </c>
      <c r="H32" s="8">
        <v>250.0</v>
      </c>
      <c r="I32" s="13">
        <v>150.0</v>
      </c>
    </row>
    <row r="33" ht="12.75" customHeight="1">
      <c r="A33" s="13" t="s">
        <v>47</v>
      </c>
      <c r="B33" s="13"/>
      <c r="C33" s="8"/>
      <c r="D33" s="8"/>
      <c r="E33" s="13"/>
      <c r="F33" s="8"/>
      <c r="G33" s="13"/>
      <c r="H33" s="8"/>
      <c r="I33" s="13">
        <v>8000.0</v>
      </c>
    </row>
    <row r="34" ht="12.75" customHeight="1">
      <c r="A34" s="8" t="s">
        <v>26</v>
      </c>
      <c r="B34" s="8">
        <v>6000.0</v>
      </c>
      <c r="C34" s="8">
        <v>2412.31</v>
      </c>
      <c r="D34" s="8">
        <v>4000.0</v>
      </c>
      <c r="E34" s="13">
        <v>1054.21</v>
      </c>
      <c r="F34" s="8">
        <v>3000.0</v>
      </c>
      <c r="G34" s="13">
        <v>2745.27</v>
      </c>
      <c r="H34" s="8">
        <v>3000.0</v>
      </c>
      <c r="I34" s="8">
        <v>3000.0</v>
      </c>
    </row>
    <row r="35" ht="12.75" customHeight="1">
      <c r="A35" s="30" t="s">
        <v>27</v>
      </c>
      <c r="B35" s="32">
        <f t="shared" ref="B35:I35" si="2">SUM(B17:B34)</f>
        <v>31400</v>
      </c>
      <c r="C35" s="32">
        <f t="shared" si="2"/>
        <v>33518.88</v>
      </c>
      <c r="D35" s="32">
        <f t="shared" si="2"/>
        <v>49800</v>
      </c>
      <c r="E35" s="32">
        <f t="shared" si="2"/>
        <v>43136.26</v>
      </c>
      <c r="F35" s="32">
        <f t="shared" si="2"/>
        <v>37700</v>
      </c>
      <c r="G35" s="32">
        <f t="shared" si="2"/>
        <v>34191.89</v>
      </c>
      <c r="H35" s="32">
        <f t="shared" si="2"/>
        <v>38550</v>
      </c>
      <c r="I35" s="32">
        <f t="shared" si="2"/>
        <v>45450</v>
      </c>
    </row>
    <row r="36" ht="12.75" customHeight="1">
      <c r="A36" s="35"/>
      <c r="B36" s="35"/>
      <c r="C36" s="35"/>
      <c r="D36" s="35"/>
      <c r="E36" s="35"/>
      <c r="F36" s="35"/>
      <c r="G36" s="35"/>
      <c r="H36" s="35"/>
      <c r="I36" s="35"/>
    </row>
    <row r="37" ht="12.75" customHeight="1">
      <c r="A37" s="10" t="s">
        <v>48</v>
      </c>
      <c r="B37" s="8"/>
      <c r="C37" s="8"/>
      <c r="D37" s="8"/>
      <c r="E37" s="8"/>
      <c r="F37" s="8"/>
      <c r="G37" s="8"/>
      <c r="H37" s="8"/>
      <c r="I37" s="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8" t="s">
        <v>63</v>
      </c>
      <c r="B38" s="8">
        <v>1000.0</v>
      </c>
      <c r="C38" s="8">
        <v>892.6</v>
      </c>
      <c r="D38" s="8">
        <v>1500.0</v>
      </c>
      <c r="E38" s="8">
        <v>600.0</v>
      </c>
      <c r="F38" s="8">
        <v>1500.0</v>
      </c>
      <c r="G38" s="13">
        <v>1356.0</v>
      </c>
      <c r="H38" s="8">
        <v>1500.0</v>
      </c>
      <c r="I38" s="13">
        <v>2500.0</v>
      </c>
    </row>
    <row r="39" ht="12.75" customHeight="1">
      <c r="A39" s="8" t="s">
        <v>64</v>
      </c>
      <c r="B39" s="8">
        <v>1500.0</v>
      </c>
      <c r="C39" s="8">
        <v>1855.0</v>
      </c>
      <c r="D39" s="8">
        <v>1700.0</v>
      </c>
      <c r="E39" s="8">
        <v>2150.0</v>
      </c>
      <c r="F39" s="8">
        <v>2000.0</v>
      </c>
      <c r="G39" s="13">
        <v>1525.0</v>
      </c>
      <c r="H39" s="15">
        <v>2000.0</v>
      </c>
      <c r="I39" s="15">
        <v>2000.0</v>
      </c>
    </row>
    <row r="40" ht="12.75" customHeight="1">
      <c r="A40" s="32" t="s">
        <v>27</v>
      </c>
      <c r="B40" s="32">
        <f t="shared" ref="B40:I40" si="3">SUM(B38:B39)</f>
        <v>2500</v>
      </c>
      <c r="C40" s="32">
        <f t="shared" si="3"/>
        <v>2747.6</v>
      </c>
      <c r="D40" s="32">
        <f t="shared" si="3"/>
        <v>3200</v>
      </c>
      <c r="E40" s="32">
        <f t="shared" si="3"/>
        <v>2750</v>
      </c>
      <c r="F40" s="32">
        <f t="shared" si="3"/>
        <v>3500</v>
      </c>
      <c r="G40" s="32">
        <f t="shared" si="3"/>
        <v>2881</v>
      </c>
      <c r="H40" s="32">
        <f t="shared" si="3"/>
        <v>3500</v>
      </c>
      <c r="I40" s="32">
        <f t="shared" si="3"/>
        <v>4500</v>
      </c>
    </row>
    <row r="41" ht="12.75" customHeight="1">
      <c r="A41" s="35"/>
      <c r="B41" s="35"/>
      <c r="C41" s="35"/>
      <c r="D41" s="35"/>
      <c r="E41" s="35"/>
      <c r="F41" s="35"/>
      <c r="G41" s="35"/>
      <c r="H41" s="35"/>
      <c r="I41" s="35"/>
    </row>
    <row r="42" ht="12.75" customHeight="1">
      <c r="A42" s="36"/>
      <c r="B42" s="36"/>
      <c r="C42" s="36"/>
      <c r="D42" s="36"/>
      <c r="E42" s="36"/>
      <c r="F42" s="36"/>
      <c r="G42" s="36"/>
      <c r="H42" s="36"/>
      <c r="I42" s="3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0" t="s">
        <v>49</v>
      </c>
      <c r="B43" s="8"/>
      <c r="C43" s="8"/>
      <c r="D43" s="8"/>
      <c r="E43" s="8"/>
      <c r="F43" s="8"/>
      <c r="G43" s="8"/>
      <c r="H43" s="8"/>
      <c r="I43" s="8"/>
    </row>
    <row r="44" ht="12.75" customHeight="1">
      <c r="A44" s="8" t="s">
        <v>52</v>
      </c>
      <c r="B44" s="8">
        <v>200.0</v>
      </c>
      <c r="C44" s="8">
        <v>56.7</v>
      </c>
      <c r="D44" s="8">
        <v>10.0</v>
      </c>
      <c r="E44" s="8"/>
      <c r="F44" s="8">
        <v>10.0</v>
      </c>
      <c r="G44" s="13">
        <v>0.0</v>
      </c>
      <c r="H44" s="8">
        <v>0.0</v>
      </c>
      <c r="I44" s="8">
        <v>0.0</v>
      </c>
    </row>
    <row r="45" ht="12.75" customHeight="1">
      <c r="A45" s="8" t="s">
        <v>53</v>
      </c>
      <c r="B45" s="8">
        <v>400.0</v>
      </c>
      <c r="C45" s="8">
        <v>540.0</v>
      </c>
      <c r="D45" s="8">
        <v>400.0</v>
      </c>
      <c r="E45" s="8">
        <v>580.0</v>
      </c>
      <c r="F45" s="8">
        <v>500.0</v>
      </c>
      <c r="G45" s="13">
        <v>492.5</v>
      </c>
      <c r="H45" s="8">
        <v>500.0</v>
      </c>
      <c r="I45" s="8">
        <v>500.0</v>
      </c>
    </row>
    <row r="46" ht="12.75" customHeight="1">
      <c r="A46" s="8" t="s">
        <v>50</v>
      </c>
      <c r="B46" s="8"/>
      <c r="C46" s="8">
        <v>3111.87</v>
      </c>
      <c r="D46" s="8">
        <v>600.0</v>
      </c>
      <c r="E46" s="8">
        <v>3657.75</v>
      </c>
      <c r="F46" s="8">
        <v>3000.0</v>
      </c>
      <c r="G46" s="13">
        <v>1858.7</v>
      </c>
      <c r="H46" s="8">
        <v>3000.0</v>
      </c>
      <c r="I46" s="13">
        <v>2000.0</v>
      </c>
    </row>
    <row r="47" ht="12.75" customHeight="1">
      <c r="A47" s="8" t="s">
        <v>26</v>
      </c>
      <c r="B47" s="8">
        <v>600.0</v>
      </c>
      <c r="C47" s="8">
        <v>160.15</v>
      </c>
      <c r="D47" s="8">
        <v>600.0</v>
      </c>
      <c r="E47" s="13">
        <v>70.5</v>
      </c>
      <c r="F47" s="8">
        <v>600.0</v>
      </c>
      <c r="G47" s="13">
        <v>843.15</v>
      </c>
      <c r="H47" s="8">
        <v>600.0</v>
      </c>
      <c r="I47" s="13">
        <v>150.0</v>
      </c>
    </row>
    <row r="48" ht="12.75" customHeight="1">
      <c r="A48" s="37" t="s">
        <v>57</v>
      </c>
      <c r="B48" s="38"/>
      <c r="C48" s="38"/>
      <c r="D48" s="38"/>
      <c r="E48" s="38"/>
      <c r="F48" s="38"/>
      <c r="H48" s="41">
        <v>4000.0</v>
      </c>
      <c r="I48" s="13">
        <v>1000.0</v>
      </c>
    </row>
    <row r="49" ht="12.75" customHeight="1">
      <c r="A49" s="8" t="s">
        <v>51</v>
      </c>
      <c r="B49" s="8">
        <v>700.0</v>
      </c>
      <c r="C49" s="8">
        <v>0.0</v>
      </c>
      <c r="D49" s="8">
        <v>0.0</v>
      </c>
      <c r="E49" s="8">
        <v>0.0</v>
      </c>
      <c r="F49" s="8">
        <v>0.0</v>
      </c>
      <c r="G49" s="13">
        <v>120.9</v>
      </c>
      <c r="H49" s="8">
        <v>0.0</v>
      </c>
      <c r="I49" s="8">
        <v>0.0</v>
      </c>
    </row>
    <row r="50" ht="12.75" customHeight="1">
      <c r="A50" s="17" t="s">
        <v>27</v>
      </c>
      <c r="B50" s="10">
        <f t="shared" ref="B50:I50" si="4">SUM(B44:B49)</f>
        <v>1900</v>
      </c>
      <c r="C50" s="10">
        <f t="shared" si="4"/>
        <v>3868.72</v>
      </c>
      <c r="D50" s="10">
        <f t="shared" si="4"/>
        <v>1610</v>
      </c>
      <c r="E50" s="10">
        <f t="shared" si="4"/>
        <v>4308.25</v>
      </c>
      <c r="F50" s="10">
        <f t="shared" si="4"/>
        <v>4110</v>
      </c>
      <c r="G50" s="10">
        <f t="shared" si="4"/>
        <v>3315.25</v>
      </c>
      <c r="H50" s="10">
        <f t="shared" si="4"/>
        <v>8100</v>
      </c>
      <c r="I50" s="10">
        <f t="shared" si="4"/>
        <v>3650</v>
      </c>
    </row>
    <row r="51" ht="12.75" customHeight="1">
      <c r="A51" s="40"/>
      <c r="B51" s="8"/>
      <c r="C51" s="8"/>
      <c r="D51" s="8"/>
      <c r="E51" s="8"/>
      <c r="F51" s="8"/>
      <c r="G51" s="8"/>
      <c r="H51" s="8"/>
      <c r="I51" s="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40" t="s">
        <v>59</v>
      </c>
      <c r="B52" s="8">
        <v>1000.0</v>
      </c>
      <c r="C52" s="8">
        <v>560.0</v>
      </c>
      <c r="D52" s="8">
        <v>1000.0</v>
      </c>
      <c r="E52" s="8">
        <v>440.0</v>
      </c>
      <c r="F52" s="8">
        <v>1000.0</v>
      </c>
      <c r="G52" s="13">
        <v>920.5</v>
      </c>
      <c r="H52" s="8">
        <v>1000.0</v>
      </c>
      <c r="I52" s="13">
        <v>1200.0</v>
      </c>
    </row>
    <row r="53" ht="12.75" customHeight="1">
      <c r="A53" s="22"/>
      <c r="B53" s="22"/>
      <c r="C53" s="22"/>
      <c r="D53" s="22"/>
      <c r="E53" s="22"/>
      <c r="F53" s="22"/>
      <c r="G53" s="22"/>
      <c r="H53" s="22"/>
      <c r="I53" s="22"/>
    </row>
    <row r="54" ht="12.75" customHeight="1">
      <c r="A54" s="10" t="s">
        <v>67</v>
      </c>
      <c r="B54" s="10">
        <f t="shared" ref="B54:I54" si="5">SUM(B14,B35,B40,B50,B52)</f>
        <v>44100</v>
      </c>
      <c r="C54" s="10">
        <f t="shared" si="5"/>
        <v>46686.96</v>
      </c>
      <c r="D54" s="10">
        <f t="shared" si="5"/>
        <v>62910</v>
      </c>
      <c r="E54" s="10">
        <f t="shared" si="5"/>
        <v>55265.26</v>
      </c>
      <c r="F54" s="10">
        <f t="shared" si="5"/>
        <v>53610</v>
      </c>
      <c r="G54" s="10">
        <f t="shared" si="5"/>
        <v>46337.9</v>
      </c>
      <c r="H54" s="10">
        <f t="shared" si="5"/>
        <v>57450</v>
      </c>
      <c r="I54" s="10">
        <f t="shared" si="5"/>
        <v>61100</v>
      </c>
    </row>
    <row r="55" ht="12.75" customHeight="1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10.86"/>
    <col customWidth="1" min="3" max="3" width="11.71"/>
    <col customWidth="1" min="4" max="4" width="10.86"/>
    <col customWidth="1" min="5" max="5" width="12.0"/>
    <col customWidth="1" min="6" max="6" width="10.86"/>
    <col customWidth="1" min="7" max="7" width="14.43"/>
    <col customWidth="1" min="8" max="8" width="11.0"/>
    <col customWidth="1" min="9" max="9" width="14.71"/>
    <col customWidth="1" min="10" max="26" width="8.71"/>
  </cols>
  <sheetData>
    <row r="1" ht="12.75" customHeight="1">
      <c r="A1" s="2" t="s">
        <v>0</v>
      </c>
    </row>
    <row r="2" ht="12.75" customHeight="1">
      <c r="A2" s="3"/>
      <c r="B2" s="3"/>
      <c r="C2" s="3"/>
      <c r="D2" s="3"/>
      <c r="E2" s="3"/>
      <c r="F2" s="3"/>
      <c r="G2" s="3"/>
    </row>
    <row r="3" ht="12.75" customHeight="1">
      <c r="A3" s="5" t="s">
        <v>1</v>
      </c>
      <c r="B3" s="3"/>
      <c r="C3" s="3"/>
      <c r="D3" s="3"/>
      <c r="E3" s="3"/>
      <c r="F3" s="3"/>
      <c r="G3" s="3"/>
    </row>
    <row r="4" ht="12.75" customHeight="1">
      <c r="A4" s="8"/>
      <c r="B4" s="10" t="s">
        <v>5</v>
      </c>
      <c r="C4" s="10" t="s">
        <v>7</v>
      </c>
      <c r="D4" s="10" t="s">
        <v>8</v>
      </c>
      <c r="E4" s="11" t="s">
        <v>9</v>
      </c>
      <c r="F4" s="10" t="s">
        <v>10</v>
      </c>
      <c r="G4" s="11" t="s">
        <v>11</v>
      </c>
      <c r="H4" s="10" t="s">
        <v>12</v>
      </c>
      <c r="I4" s="11" t="s">
        <v>13</v>
      </c>
    </row>
    <row r="5" ht="12.75" customHeight="1">
      <c r="A5" s="10" t="s">
        <v>14</v>
      </c>
      <c r="B5" s="8"/>
      <c r="C5" s="8"/>
      <c r="D5" s="8"/>
      <c r="E5" s="8"/>
      <c r="F5" s="8"/>
      <c r="G5" s="8"/>
      <c r="H5" s="8"/>
      <c r="I5" s="8"/>
    </row>
    <row r="6" ht="12.75" customHeight="1">
      <c r="A6" s="8" t="s">
        <v>15</v>
      </c>
      <c r="B6" s="8">
        <v>200.0</v>
      </c>
      <c r="C6" s="8"/>
      <c r="D6" s="8">
        <v>200.0</v>
      </c>
      <c r="E6" s="13">
        <v>0.0</v>
      </c>
      <c r="F6" s="8">
        <v>50.0</v>
      </c>
      <c r="G6" s="13">
        <v>0.0</v>
      </c>
      <c r="H6" s="14">
        <v>0.0</v>
      </c>
      <c r="I6" s="14">
        <v>100.0</v>
      </c>
    </row>
    <row r="7" ht="12.75" customHeight="1">
      <c r="A7" s="8" t="s">
        <v>17</v>
      </c>
      <c r="B7" s="8">
        <v>100.0</v>
      </c>
      <c r="C7" s="8">
        <v>20.0</v>
      </c>
      <c r="D7" s="8">
        <v>100.0</v>
      </c>
      <c r="E7" s="8">
        <v>50.0</v>
      </c>
      <c r="F7" s="8">
        <v>100.0</v>
      </c>
      <c r="G7" s="13">
        <v>50.0</v>
      </c>
      <c r="H7" s="15">
        <v>100.0</v>
      </c>
      <c r="I7" s="15">
        <v>100.0</v>
      </c>
    </row>
    <row r="8" ht="12.75" customHeight="1">
      <c r="A8" s="8" t="s">
        <v>18</v>
      </c>
      <c r="B8" s="8">
        <v>300.0</v>
      </c>
      <c r="C8" s="8">
        <v>310.93</v>
      </c>
      <c r="D8" s="8">
        <v>300.0</v>
      </c>
      <c r="E8" s="8">
        <v>358.37</v>
      </c>
      <c r="F8" s="8">
        <v>400.0</v>
      </c>
      <c r="G8" s="13">
        <v>376.6</v>
      </c>
      <c r="H8" s="15">
        <v>600.0</v>
      </c>
      <c r="I8" s="15">
        <v>600.0</v>
      </c>
    </row>
    <row r="9" ht="12.75" customHeight="1">
      <c r="A9" s="8" t="s">
        <v>20</v>
      </c>
      <c r="B9" s="8">
        <v>600.0</v>
      </c>
      <c r="C9" s="8">
        <v>332.82</v>
      </c>
      <c r="D9" s="8">
        <v>600.0</v>
      </c>
      <c r="E9" s="8">
        <v>378.79</v>
      </c>
      <c r="F9" s="8">
        <v>600.0</v>
      </c>
      <c r="G9" s="13">
        <v>639.7</v>
      </c>
      <c r="H9" s="15">
        <v>600.0</v>
      </c>
      <c r="I9" s="15">
        <v>600.0</v>
      </c>
    </row>
    <row r="10" ht="12.75" customHeight="1">
      <c r="A10" s="8" t="s">
        <v>22</v>
      </c>
      <c r="B10" s="8">
        <v>300.0</v>
      </c>
      <c r="C10" s="8">
        <v>309.45</v>
      </c>
      <c r="D10" s="8">
        <v>300.0</v>
      </c>
      <c r="E10" s="8">
        <v>312.56</v>
      </c>
      <c r="F10" s="8">
        <v>400.0</v>
      </c>
      <c r="G10" s="13">
        <v>314.78</v>
      </c>
      <c r="H10" s="15">
        <v>300.0</v>
      </c>
      <c r="I10" s="15">
        <v>300.0</v>
      </c>
    </row>
    <row r="11" ht="12.75" customHeight="1">
      <c r="A11" s="8" t="s">
        <v>24</v>
      </c>
      <c r="B11" s="8">
        <v>150.0</v>
      </c>
      <c r="C11" s="8"/>
      <c r="D11" s="8">
        <v>150.0</v>
      </c>
      <c r="E11" s="8">
        <v>178.9</v>
      </c>
      <c r="F11" s="8">
        <v>300.0</v>
      </c>
      <c r="G11" s="13">
        <v>461.83</v>
      </c>
      <c r="H11" s="14">
        <v>300.0</v>
      </c>
      <c r="I11" s="14">
        <v>300.0</v>
      </c>
    </row>
    <row r="12" ht="12.75" customHeight="1">
      <c r="A12" s="8" t="s">
        <v>26</v>
      </c>
      <c r="B12" s="8">
        <v>400.0</v>
      </c>
      <c r="C12" s="8">
        <v>110.0</v>
      </c>
      <c r="D12" s="8">
        <v>400.0</v>
      </c>
      <c r="E12" s="13">
        <v>90.09</v>
      </c>
      <c r="F12" s="8">
        <v>400.0</v>
      </c>
      <c r="G12" s="13">
        <v>253.21</v>
      </c>
      <c r="H12" s="15">
        <v>400.0</v>
      </c>
      <c r="I12" s="14">
        <v>500.0</v>
      </c>
    </row>
    <row r="13" ht="12.75" customHeight="1">
      <c r="A13" s="17" t="s">
        <v>27</v>
      </c>
      <c r="B13" s="10">
        <f t="shared" ref="B13:I13" si="1">SUM(B6:B12)</f>
        <v>2050</v>
      </c>
      <c r="C13" s="10">
        <f t="shared" si="1"/>
        <v>1083.2</v>
      </c>
      <c r="D13" s="10">
        <f t="shared" si="1"/>
        <v>2050</v>
      </c>
      <c r="E13" s="10">
        <f t="shared" si="1"/>
        <v>1368.71</v>
      </c>
      <c r="F13" s="10">
        <f t="shared" si="1"/>
        <v>2250</v>
      </c>
      <c r="G13" s="10">
        <f t="shared" si="1"/>
        <v>2096.12</v>
      </c>
      <c r="H13" s="10">
        <f t="shared" si="1"/>
        <v>2300</v>
      </c>
      <c r="I13" s="10">
        <f t="shared" si="1"/>
        <v>2500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20"/>
      <c r="B14" s="22"/>
      <c r="C14" s="22"/>
      <c r="D14" s="22"/>
      <c r="E14" s="22"/>
      <c r="F14" s="22"/>
      <c r="G14" s="22"/>
      <c r="H14" s="22"/>
      <c r="I14" s="22"/>
    </row>
    <row r="15" ht="12.75" customHeight="1">
      <c r="A15" s="10" t="s">
        <v>28</v>
      </c>
      <c r="B15" s="8"/>
      <c r="C15" s="8"/>
      <c r="D15" s="8"/>
      <c r="E15" s="8"/>
      <c r="F15" s="8"/>
      <c r="G15" s="8"/>
      <c r="H15" s="8"/>
      <c r="I15" s="8"/>
    </row>
    <row r="16" ht="12.75" customHeight="1">
      <c r="A16" s="8" t="s">
        <v>29</v>
      </c>
      <c r="B16" s="8">
        <v>2000.0</v>
      </c>
      <c r="C16" s="8">
        <v>1837.27</v>
      </c>
      <c r="D16" s="8">
        <v>2000.0</v>
      </c>
      <c r="E16" s="8">
        <v>1793.68</v>
      </c>
      <c r="F16" s="8">
        <v>2000.0</v>
      </c>
      <c r="G16" s="13">
        <v>2016.08</v>
      </c>
      <c r="H16" s="15">
        <v>2000.0</v>
      </c>
      <c r="I16" s="15">
        <v>2000.0</v>
      </c>
    </row>
    <row r="17" ht="12.75" customHeight="1">
      <c r="A17" s="8" t="s">
        <v>30</v>
      </c>
      <c r="B17" s="8"/>
      <c r="C17" s="8">
        <v>48.14</v>
      </c>
      <c r="D17" s="8"/>
      <c r="E17" s="8">
        <v>209.6</v>
      </c>
      <c r="F17" s="8">
        <v>100.0</v>
      </c>
      <c r="G17" s="13">
        <v>231.19</v>
      </c>
      <c r="H17" s="15">
        <v>250.0</v>
      </c>
      <c r="I17" s="15">
        <v>250.0</v>
      </c>
    </row>
    <row r="18" ht="12.75" customHeight="1">
      <c r="A18" s="8" t="s">
        <v>31</v>
      </c>
      <c r="B18" s="8">
        <v>2500.0</v>
      </c>
      <c r="C18" s="8">
        <v>1804.16</v>
      </c>
      <c r="D18" s="8">
        <v>2500.0</v>
      </c>
      <c r="E18" s="8">
        <v>764.59</v>
      </c>
      <c r="F18" s="8">
        <v>2500.0</v>
      </c>
      <c r="G18" s="13">
        <v>1413.13</v>
      </c>
      <c r="H18" s="15">
        <v>2500.0</v>
      </c>
      <c r="I18" s="14">
        <v>2200.0</v>
      </c>
    </row>
    <row r="19" ht="12.75" customHeight="1">
      <c r="A19" s="8" t="s">
        <v>32</v>
      </c>
      <c r="B19" s="8">
        <v>1000.0</v>
      </c>
      <c r="C19" s="8">
        <v>101.14</v>
      </c>
      <c r="D19" s="8">
        <v>15500.0</v>
      </c>
      <c r="E19" s="8">
        <v>16137.99</v>
      </c>
      <c r="F19" s="8">
        <v>0.0</v>
      </c>
      <c r="G19" s="13">
        <v>0.0</v>
      </c>
      <c r="H19" s="15">
        <v>0.0</v>
      </c>
      <c r="I19" s="15">
        <v>0.0</v>
      </c>
    </row>
    <row r="20" ht="12.75" customHeight="1">
      <c r="A20" s="8" t="s">
        <v>33</v>
      </c>
      <c r="B20" s="8">
        <v>1500.0</v>
      </c>
      <c r="C20" s="8">
        <v>1480.0</v>
      </c>
      <c r="D20" s="8">
        <v>1500.0</v>
      </c>
      <c r="E20" s="8">
        <v>0.0</v>
      </c>
      <c r="F20" s="8">
        <v>1500.0</v>
      </c>
      <c r="G20" s="13">
        <v>995.0</v>
      </c>
      <c r="H20" s="15">
        <v>1500.0</v>
      </c>
      <c r="I20" s="14">
        <v>1700.0</v>
      </c>
    </row>
    <row r="21" ht="12.75" customHeight="1">
      <c r="A21" s="8" t="s">
        <v>34</v>
      </c>
      <c r="B21" s="8">
        <v>1000.0</v>
      </c>
      <c r="C21" s="8">
        <v>662.63</v>
      </c>
      <c r="D21" s="8">
        <v>600.0</v>
      </c>
      <c r="E21" s="8">
        <v>361.29</v>
      </c>
      <c r="F21" s="8">
        <v>1000.0</v>
      </c>
      <c r="G21" s="13">
        <v>594.14</v>
      </c>
      <c r="H21" s="15">
        <v>600.0</v>
      </c>
      <c r="I21" s="14">
        <v>1000.0</v>
      </c>
    </row>
    <row r="22" ht="12.75" customHeight="1">
      <c r="A22" s="8" t="s">
        <v>35</v>
      </c>
      <c r="B22" s="8"/>
      <c r="C22" s="8">
        <v>694.0</v>
      </c>
      <c r="D22" s="8">
        <v>800.0</v>
      </c>
      <c r="E22" s="8">
        <v>568.0</v>
      </c>
      <c r="F22" s="8">
        <v>800.0</v>
      </c>
      <c r="G22" s="13">
        <v>100.0</v>
      </c>
      <c r="H22" s="15">
        <v>800.0</v>
      </c>
      <c r="I22" s="14">
        <v>600.0</v>
      </c>
    </row>
    <row r="23" ht="12.75" customHeight="1">
      <c r="A23" s="8" t="s">
        <v>58</v>
      </c>
      <c r="B23" s="8">
        <v>1000.0</v>
      </c>
      <c r="C23" s="8">
        <v>773.54</v>
      </c>
      <c r="D23" s="8">
        <v>1000.0</v>
      </c>
      <c r="E23" s="8">
        <v>270.0</v>
      </c>
      <c r="F23" s="8"/>
      <c r="G23" s="13">
        <v>0.0</v>
      </c>
      <c r="H23" s="15">
        <v>0.0</v>
      </c>
      <c r="I23" s="15">
        <v>0.0</v>
      </c>
    </row>
    <row r="24" ht="12.75" customHeight="1">
      <c r="A24" s="12" t="s">
        <v>36</v>
      </c>
      <c r="B24" s="12"/>
      <c r="C24" s="12"/>
      <c r="D24" s="12"/>
      <c r="E24" s="12">
        <v>1205.84</v>
      </c>
      <c r="F24" s="12"/>
      <c r="G24" s="16">
        <v>1047.8</v>
      </c>
      <c r="H24" s="15">
        <v>1000.0</v>
      </c>
      <c r="I24" s="14">
        <v>800.0</v>
      </c>
    </row>
    <row r="25" ht="12.75" customHeight="1">
      <c r="A25" s="8" t="s">
        <v>37</v>
      </c>
      <c r="B25" s="8"/>
      <c r="C25" s="8"/>
      <c r="D25" s="8"/>
      <c r="E25" s="8">
        <v>649.61</v>
      </c>
      <c r="F25" s="8">
        <v>1000.0</v>
      </c>
      <c r="G25" s="13">
        <v>914.37</v>
      </c>
      <c r="H25" s="15">
        <v>1000.0</v>
      </c>
      <c r="I25" s="15">
        <v>1000.0</v>
      </c>
    </row>
    <row r="26" ht="12.75" customHeight="1">
      <c r="A26" s="8" t="s">
        <v>38</v>
      </c>
      <c r="B26" s="8">
        <v>800.0</v>
      </c>
      <c r="C26" s="8">
        <v>397.96</v>
      </c>
      <c r="D26" s="8">
        <v>600.0</v>
      </c>
      <c r="E26" s="8">
        <v>600.39</v>
      </c>
      <c r="F26" s="8">
        <v>600.0</v>
      </c>
      <c r="G26" s="13">
        <v>365.49</v>
      </c>
      <c r="H26" s="15">
        <v>600.0</v>
      </c>
      <c r="I26" s="14">
        <v>500.0</v>
      </c>
    </row>
    <row r="27" ht="12.75" customHeight="1">
      <c r="A27" s="8" t="s">
        <v>39</v>
      </c>
      <c r="B27" s="8">
        <v>4000.0</v>
      </c>
      <c r="C27" s="8">
        <v>4487.15</v>
      </c>
      <c r="D27" s="8">
        <v>5000.0</v>
      </c>
      <c r="E27" s="8">
        <v>4874.74</v>
      </c>
      <c r="F27" s="8">
        <v>5000.0</v>
      </c>
      <c r="G27" s="13">
        <v>6875.21</v>
      </c>
      <c r="H27" s="15">
        <v>5000.0</v>
      </c>
      <c r="I27" s="14">
        <v>5000.0</v>
      </c>
    </row>
    <row r="28" ht="12.75" customHeight="1">
      <c r="A28" s="8" t="s">
        <v>40</v>
      </c>
      <c r="B28" s="8">
        <v>1500.0</v>
      </c>
      <c r="C28" s="8">
        <v>1200.0</v>
      </c>
      <c r="D28" s="8">
        <v>1500.0</v>
      </c>
      <c r="E28" s="8">
        <v>1500.0</v>
      </c>
      <c r="F28" s="8">
        <v>1500.0</v>
      </c>
      <c r="G28" s="13">
        <v>0.0</v>
      </c>
      <c r="H28" s="15">
        <v>1500.0</v>
      </c>
      <c r="I28" s="14">
        <v>0.0</v>
      </c>
    </row>
    <row r="29" ht="12.75" customHeight="1">
      <c r="A29" s="8" t="s">
        <v>41</v>
      </c>
      <c r="B29" s="8">
        <v>8500.0</v>
      </c>
      <c r="C29" s="8">
        <v>14101.5</v>
      </c>
      <c r="D29" s="8">
        <v>15000.0</v>
      </c>
      <c r="E29" s="8">
        <v>14461.6</v>
      </c>
      <c r="F29" s="8">
        <v>15000.0</v>
      </c>
      <c r="G29" s="13">
        <v>16061.77</v>
      </c>
      <c r="H29" s="14">
        <v>16000.0</v>
      </c>
      <c r="I29" s="14">
        <v>17500.0</v>
      </c>
    </row>
    <row r="30" ht="12.75" customHeight="1">
      <c r="A30" s="8" t="s">
        <v>42</v>
      </c>
      <c r="B30" s="8">
        <v>2500.0</v>
      </c>
      <c r="C30" s="8">
        <v>1749.89</v>
      </c>
      <c r="D30" s="8">
        <v>2500.0</v>
      </c>
      <c r="E30" s="8">
        <v>1737.99</v>
      </c>
      <c r="F30" s="8">
        <v>2500.0</v>
      </c>
      <c r="G30" s="13">
        <v>1223.81</v>
      </c>
      <c r="H30" s="15">
        <v>2500.0</v>
      </c>
      <c r="I30" s="14">
        <v>1800.0</v>
      </c>
    </row>
    <row r="31" ht="12.75" customHeight="1">
      <c r="A31" s="8" t="s">
        <v>43</v>
      </c>
      <c r="B31" s="8">
        <v>1200.0</v>
      </c>
      <c r="C31" s="8">
        <v>100.5</v>
      </c>
      <c r="D31" s="8">
        <v>800.0</v>
      </c>
      <c r="E31" s="8">
        <v>400.0</v>
      </c>
      <c r="F31" s="8">
        <v>1000.0</v>
      </c>
      <c r="G31" s="13">
        <v>153.62</v>
      </c>
      <c r="H31" s="15">
        <v>700.0</v>
      </c>
      <c r="I31" s="14">
        <v>500.0</v>
      </c>
    </row>
    <row r="32" ht="12.75" customHeight="1">
      <c r="A32" s="8" t="s">
        <v>44</v>
      </c>
      <c r="B32" s="8">
        <v>600.0</v>
      </c>
      <c r="C32" s="8">
        <v>251.0</v>
      </c>
      <c r="D32" s="8">
        <v>400.0</v>
      </c>
      <c r="E32" s="13">
        <v>280.18</v>
      </c>
      <c r="F32" s="8">
        <v>400.0</v>
      </c>
      <c r="G32" s="13">
        <v>86.15</v>
      </c>
      <c r="H32" s="15">
        <v>400.0</v>
      </c>
      <c r="I32" s="14">
        <v>700.0</v>
      </c>
    </row>
    <row r="33" ht="12.75" customHeight="1">
      <c r="A33" s="13" t="s">
        <v>45</v>
      </c>
      <c r="B33" s="8"/>
      <c r="C33" s="8"/>
      <c r="D33" s="8"/>
      <c r="E33" s="13"/>
      <c r="F33" s="8"/>
      <c r="G33" s="13"/>
      <c r="H33" s="14">
        <v>0.0</v>
      </c>
      <c r="I33" s="14">
        <v>200.0</v>
      </c>
    </row>
    <row r="34" ht="12.75" customHeight="1">
      <c r="A34" s="13" t="s">
        <v>46</v>
      </c>
      <c r="B34" s="8"/>
      <c r="C34" s="8"/>
      <c r="D34" s="8"/>
      <c r="E34" s="13"/>
      <c r="F34" s="8"/>
      <c r="G34" s="13"/>
      <c r="H34" s="14">
        <v>0.0</v>
      </c>
      <c r="I34" s="14">
        <v>250.0</v>
      </c>
    </row>
    <row r="35" ht="12.75" customHeight="1">
      <c r="A35" s="13" t="s">
        <v>47</v>
      </c>
      <c r="B35" s="8"/>
      <c r="C35" s="8"/>
      <c r="D35" s="8"/>
      <c r="E35" s="13"/>
      <c r="F35" s="8"/>
      <c r="G35" s="13"/>
      <c r="H35" s="15"/>
      <c r="I35" s="14">
        <v>8000.0</v>
      </c>
    </row>
    <row r="36" ht="12.75" customHeight="1">
      <c r="A36" s="8" t="s">
        <v>26</v>
      </c>
      <c r="B36" s="8">
        <v>4000.0</v>
      </c>
      <c r="C36" s="8">
        <v>4148.47</v>
      </c>
      <c r="D36" s="8">
        <v>3200.0</v>
      </c>
      <c r="E36" s="13">
        <v>2112.62</v>
      </c>
      <c r="F36" s="8">
        <v>4000.0</v>
      </c>
      <c r="G36" s="13">
        <v>4921.37</v>
      </c>
      <c r="H36" s="15">
        <v>3500.0</v>
      </c>
      <c r="I36" s="15">
        <v>3500.0</v>
      </c>
    </row>
    <row r="37" ht="12.75" customHeight="1">
      <c r="A37" s="17" t="s">
        <v>27</v>
      </c>
      <c r="B37" s="10">
        <f t="shared" ref="B37:I37" si="2">SUM(B16:B36)</f>
        <v>32100</v>
      </c>
      <c r="C37" s="10">
        <f t="shared" si="2"/>
        <v>33837.35</v>
      </c>
      <c r="D37" s="10">
        <f t="shared" si="2"/>
        <v>52900</v>
      </c>
      <c r="E37" s="10">
        <f t="shared" si="2"/>
        <v>47928.12</v>
      </c>
      <c r="F37" s="10">
        <f t="shared" si="2"/>
        <v>38900</v>
      </c>
      <c r="G37" s="10">
        <f t="shared" si="2"/>
        <v>36999.13</v>
      </c>
      <c r="H37" s="10">
        <f t="shared" si="2"/>
        <v>39850</v>
      </c>
      <c r="I37" s="10">
        <f t="shared" si="2"/>
        <v>47500</v>
      </c>
    </row>
    <row r="38" ht="12.75" customHeight="1">
      <c r="A38" s="34"/>
      <c r="B38" s="22"/>
      <c r="C38" s="22"/>
      <c r="D38" s="22"/>
      <c r="E38" s="22"/>
      <c r="F38" s="22"/>
      <c r="G38" s="22"/>
      <c r="H38" s="22"/>
      <c r="I38" s="22"/>
    </row>
    <row r="39" ht="12.75" customHeight="1">
      <c r="A39" s="10" t="s">
        <v>48</v>
      </c>
      <c r="B39" s="8"/>
      <c r="C39" s="8"/>
      <c r="D39" s="8"/>
      <c r="E39" s="8"/>
      <c r="F39" s="8"/>
      <c r="G39" s="8"/>
      <c r="H39" s="8"/>
      <c r="I39" s="8"/>
    </row>
    <row r="40" ht="12.75" customHeight="1">
      <c r="A40" s="8" t="s">
        <v>48</v>
      </c>
      <c r="B40" s="8">
        <v>3600.0</v>
      </c>
      <c r="C40" s="8">
        <v>2302.0</v>
      </c>
      <c r="D40" s="8">
        <v>4000.0</v>
      </c>
      <c r="E40" s="8">
        <v>2998.1</v>
      </c>
      <c r="F40" s="8">
        <v>4000.0</v>
      </c>
      <c r="G40" s="13">
        <v>2345.69</v>
      </c>
      <c r="H40" s="15">
        <v>4000.0</v>
      </c>
      <c r="I40" s="15">
        <v>4000.0</v>
      </c>
    </row>
    <row r="41" ht="12.75" customHeight="1">
      <c r="A41" s="10" t="s">
        <v>27</v>
      </c>
      <c r="B41" s="10">
        <f t="shared" ref="B41:D41" si="3">(B40)</f>
        <v>3600</v>
      </c>
      <c r="C41" s="10">
        <f t="shared" si="3"/>
        <v>2302</v>
      </c>
      <c r="D41" s="10">
        <f t="shared" si="3"/>
        <v>4000</v>
      </c>
      <c r="E41" s="10">
        <f>E40+E39</f>
        <v>2998.1</v>
      </c>
      <c r="F41" s="10">
        <f>(F40)</f>
        <v>4000</v>
      </c>
      <c r="G41" s="10">
        <f>G40+G39</f>
        <v>2345.69</v>
      </c>
      <c r="H41" s="10">
        <f t="shared" ref="H41:I41" si="4">(H40)</f>
        <v>4000</v>
      </c>
      <c r="I41" s="10">
        <f t="shared" si="4"/>
        <v>4000</v>
      </c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</row>
    <row r="43" ht="12.75" customHeight="1">
      <c r="A43" s="10" t="s">
        <v>49</v>
      </c>
      <c r="B43" s="8"/>
      <c r="C43" s="8"/>
      <c r="D43" s="8"/>
      <c r="E43" s="8"/>
      <c r="F43" s="8"/>
      <c r="G43" s="8"/>
      <c r="H43" s="8"/>
      <c r="I43" s="8"/>
    </row>
    <row r="44" ht="12.75" customHeight="1">
      <c r="A44" s="16" t="s">
        <v>21</v>
      </c>
      <c r="B44" s="8"/>
      <c r="C44" s="8">
        <v>1287.0</v>
      </c>
      <c r="D44" s="8" t="s">
        <v>65</v>
      </c>
      <c r="E44" s="13">
        <v>1360.14</v>
      </c>
      <c r="F44" s="8">
        <v>1000.0</v>
      </c>
      <c r="G44" s="13">
        <v>3557.83</v>
      </c>
      <c r="H44" s="15">
        <v>1000.0</v>
      </c>
      <c r="I44" s="14">
        <v>1500.0</v>
      </c>
    </row>
    <row r="45" ht="12.75" customHeight="1">
      <c r="A45" s="8" t="s">
        <v>50</v>
      </c>
      <c r="B45" s="8">
        <v>1500.0</v>
      </c>
      <c r="C45" s="8">
        <v>1628.99</v>
      </c>
      <c r="D45" s="8">
        <v>1000.0</v>
      </c>
      <c r="E45" s="8">
        <v>1922.02</v>
      </c>
      <c r="F45" s="8">
        <v>1000.0</v>
      </c>
      <c r="G45" s="13">
        <v>741.9</v>
      </c>
      <c r="H45" s="15">
        <v>1500.0</v>
      </c>
      <c r="I45" s="15">
        <v>1500.0</v>
      </c>
    </row>
    <row r="46" ht="12.75" customHeight="1">
      <c r="A46" s="8" t="s">
        <v>54</v>
      </c>
      <c r="B46" s="8">
        <v>300.0</v>
      </c>
      <c r="C46" s="8">
        <v>300.0</v>
      </c>
      <c r="D46" s="8">
        <v>300.0</v>
      </c>
      <c r="E46" s="8">
        <v>125.0</v>
      </c>
      <c r="F46" s="8">
        <v>300.0</v>
      </c>
      <c r="G46" s="13">
        <v>300.0</v>
      </c>
      <c r="H46" s="14">
        <v>0.0</v>
      </c>
      <c r="I46" s="14">
        <v>0.0</v>
      </c>
    </row>
    <row r="47" ht="12.75" customHeight="1">
      <c r="A47" s="8" t="s">
        <v>55</v>
      </c>
      <c r="B47" s="8">
        <v>350.0</v>
      </c>
      <c r="C47" s="8">
        <v>687.13</v>
      </c>
      <c r="D47" s="8">
        <v>350.0</v>
      </c>
      <c r="E47" s="8"/>
      <c r="F47" s="8">
        <v>300.0</v>
      </c>
      <c r="G47" s="13"/>
      <c r="H47" s="15">
        <v>303.0</v>
      </c>
      <c r="I47" s="14">
        <v>500.0</v>
      </c>
    </row>
    <row r="48" ht="12.75" customHeight="1">
      <c r="A48" s="8" t="s">
        <v>56</v>
      </c>
      <c r="B48" s="8">
        <v>150.0</v>
      </c>
      <c r="C48" s="8"/>
      <c r="D48" s="8">
        <v>200.0</v>
      </c>
      <c r="E48" s="8">
        <v>931.2</v>
      </c>
      <c r="F48" s="8">
        <v>500.0</v>
      </c>
      <c r="G48" s="13">
        <v>725.99</v>
      </c>
      <c r="H48" s="15">
        <v>900.0</v>
      </c>
      <c r="I48" s="14">
        <v>1500.0</v>
      </c>
    </row>
    <row r="49" ht="12.75" customHeight="1">
      <c r="A49" s="8" t="s">
        <v>26</v>
      </c>
      <c r="B49" s="8">
        <v>1000.0</v>
      </c>
      <c r="C49" s="8">
        <v>461.81</v>
      </c>
      <c r="D49" s="8">
        <v>1000.0</v>
      </c>
      <c r="E49" s="13">
        <v>271.43</v>
      </c>
      <c r="F49" s="8">
        <v>1000.0</v>
      </c>
      <c r="G49" s="13">
        <v>1764.32</v>
      </c>
      <c r="H49" s="15">
        <v>1000.0</v>
      </c>
      <c r="I49" s="14">
        <v>600.0</v>
      </c>
    </row>
    <row r="50" ht="12.75" customHeight="1">
      <c r="A50" s="8" t="s">
        <v>51</v>
      </c>
      <c r="B50" s="8">
        <v>800.0</v>
      </c>
      <c r="C50" s="8">
        <v>100.0</v>
      </c>
      <c r="D50" s="8">
        <v>0.0</v>
      </c>
      <c r="E50" s="8"/>
      <c r="F50" s="8">
        <v>100.0</v>
      </c>
      <c r="G50" s="13">
        <v>59.09</v>
      </c>
      <c r="H50" s="15">
        <v>0.0</v>
      </c>
      <c r="I50" s="14">
        <v>100.0</v>
      </c>
    </row>
    <row r="51" ht="12.75" customHeight="1">
      <c r="A51" s="17" t="s">
        <v>27</v>
      </c>
      <c r="B51" s="10">
        <f>SUM(B45:B50)</f>
        <v>4100</v>
      </c>
      <c r="C51" s="10">
        <f>SUM(C44:C50)</f>
        <v>4464.93</v>
      </c>
      <c r="D51" s="10">
        <f>SUM(D45:D50)</f>
        <v>2850</v>
      </c>
      <c r="E51" s="10">
        <f>SUM(E44:E50)</f>
        <v>4609.79</v>
      </c>
      <c r="F51" s="10">
        <f>SUM(F45:F50)</f>
        <v>3200</v>
      </c>
      <c r="G51" s="10">
        <f t="shared" ref="G51:I51" si="5">SUM(G44:G50)</f>
        <v>7149.13</v>
      </c>
      <c r="H51" s="10">
        <f t="shared" si="5"/>
        <v>4703</v>
      </c>
      <c r="I51" s="10">
        <f t="shared" si="5"/>
        <v>5700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/>
    <row r="53" ht="12.75" customHeight="1">
      <c r="A53" s="39"/>
      <c r="B53" s="3"/>
      <c r="C53" s="3"/>
      <c r="D53" s="3"/>
      <c r="E53" s="3"/>
      <c r="F53" s="3"/>
      <c r="G53" s="3"/>
      <c r="H53" s="18"/>
      <c r="I53" s="18"/>
      <c r="J53" s="19"/>
    </row>
    <row r="54" ht="12.75" customHeight="1">
      <c r="A54" s="40" t="s">
        <v>59</v>
      </c>
      <c r="B54" s="8">
        <v>1200.0</v>
      </c>
      <c r="C54" s="8">
        <v>2056.61</v>
      </c>
      <c r="D54" s="8">
        <v>1200.0</v>
      </c>
      <c r="E54" s="8">
        <v>226.7</v>
      </c>
      <c r="F54" s="8">
        <v>1200.0</v>
      </c>
      <c r="G54" s="13">
        <v>492.92</v>
      </c>
      <c r="H54" s="15">
        <v>1200.0</v>
      </c>
      <c r="I54" s="15">
        <v>1200.0</v>
      </c>
    </row>
    <row r="55" ht="12.75" customHeight="1">
      <c r="A55" s="8" t="s">
        <v>60</v>
      </c>
      <c r="B55" s="8"/>
      <c r="C55" s="8">
        <v>1500.0</v>
      </c>
      <c r="D55" s="8">
        <v>1000.0</v>
      </c>
      <c r="E55" s="8">
        <v>1000.0</v>
      </c>
      <c r="F55" s="8">
        <v>500.0</v>
      </c>
      <c r="G55" s="13">
        <v>1000.0</v>
      </c>
      <c r="H55" s="15">
        <v>500.0</v>
      </c>
      <c r="I55" s="14">
        <v>0.0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42"/>
      <c r="B56" s="42"/>
      <c r="C56" s="42"/>
      <c r="D56" s="42"/>
      <c r="E56" s="42"/>
      <c r="F56" s="42"/>
      <c r="G56" s="42"/>
      <c r="H56" s="42"/>
      <c r="I56" s="42"/>
    </row>
    <row r="57" ht="12.75" customHeight="1">
      <c r="A57" s="10" t="s">
        <v>66</v>
      </c>
      <c r="B57" s="10">
        <f t="shared" ref="B57:I57" si="6">SUM(B13,B37,B41,B51,B54,B55)</f>
        <v>43050</v>
      </c>
      <c r="C57" s="10">
        <f t="shared" si="6"/>
        <v>45244.09</v>
      </c>
      <c r="D57" s="10">
        <f t="shared" si="6"/>
        <v>64000</v>
      </c>
      <c r="E57" s="10">
        <f t="shared" si="6"/>
        <v>58131.42</v>
      </c>
      <c r="F57" s="10">
        <f t="shared" si="6"/>
        <v>50050</v>
      </c>
      <c r="G57" s="10">
        <f t="shared" si="6"/>
        <v>50082.99</v>
      </c>
      <c r="H57" s="10">
        <f t="shared" si="6"/>
        <v>52553</v>
      </c>
      <c r="I57" s="10">
        <f t="shared" si="6"/>
        <v>60900</v>
      </c>
      <c r="J57" s="1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4.14"/>
    <col customWidth="1" min="2" max="2" width="10.86"/>
    <col customWidth="1" min="3" max="3" width="13.43"/>
    <col customWidth="1" min="4" max="4" width="50.0"/>
    <col customWidth="1" min="5" max="6" width="10.86"/>
    <col customWidth="1" min="7" max="26" width="8.71"/>
  </cols>
  <sheetData>
    <row r="1" ht="12.75" customHeight="1">
      <c r="A1" s="1" t="s">
        <v>0</v>
      </c>
    </row>
    <row r="2" ht="12.75" customHeight="1"/>
    <row r="3" ht="12.75" customHeight="1">
      <c r="A3" s="4"/>
      <c r="B3" s="6" t="s">
        <v>2</v>
      </c>
      <c r="C3" s="7" t="s">
        <v>3</v>
      </c>
    </row>
    <row r="4" ht="12.75" customHeight="1">
      <c r="A4" s="12" t="s">
        <v>4</v>
      </c>
      <c r="B4" s="15">
        <v>6300.0</v>
      </c>
      <c r="C4" s="12"/>
    </row>
    <row r="5" ht="12.75" customHeight="1">
      <c r="A5" s="12" t="s">
        <v>14</v>
      </c>
      <c r="B5" s="12"/>
      <c r="C5" s="14">
        <v>2500.0</v>
      </c>
    </row>
    <row r="6" ht="12.75" customHeight="1">
      <c r="A6" s="16" t="s">
        <v>21</v>
      </c>
      <c r="B6" s="12"/>
      <c r="C6" s="16">
        <v>1500.0</v>
      </c>
    </row>
    <row r="7" ht="12.75" customHeight="1">
      <c r="A7" s="18"/>
      <c r="B7" s="18"/>
      <c r="C7" s="18"/>
    </row>
    <row r="8" ht="12.75" customHeight="1">
      <c r="A8" s="10" t="s">
        <v>28</v>
      </c>
      <c r="B8" s="15"/>
      <c r="C8" s="8"/>
    </row>
    <row r="9" ht="12.75" customHeight="1">
      <c r="A9" s="8" t="s">
        <v>29</v>
      </c>
      <c r="B9" s="8">
        <v>2200.0</v>
      </c>
      <c r="C9" s="15">
        <v>2000.0</v>
      </c>
    </row>
    <row r="10" ht="12.75" customHeight="1">
      <c r="A10" s="8" t="s">
        <v>30</v>
      </c>
      <c r="B10" s="13">
        <v>100.0</v>
      </c>
      <c r="C10" s="15">
        <v>250.0</v>
      </c>
    </row>
    <row r="11" ht="12.75" customHeight="1">
      <c r="A11" s="8" t="s">
        <v>31</v>
      </c>
      <c r="B11" s="13">
        <v>3000.0</v>
      </c>
      <c r="C11" s="14">
        <v>2200.0</v>
      </c>
    </row>
    <row r="12" ht="12.75" customHeight="1">
      <c r="A12" s="8" t="s">
        <v>32</v>
      </c>
      <c r="B12" s="8">
        <v>0.0</v>
      </c>
      <c r="C12" s="15">
        <v>0.0</v>
      </c>
    </row>
    <row r="13" ht="12.75" customHeight="1">
      <c r="A13" s="8" t="s">
        <v>33</v>
      </c>
      <c r="B13" s="8">
        <v>1000.0</v>
      </c>
      <c r="C13" s="14">
        <v>1700.0</v>
      </c>
    </row>
    <row r="14" ht="12.75" customHeight="1">
      <c r="A14" s="8" t="s">
        <v>34</v>
      </c>
      <c r="B14" s="8">
        <v>300.0</v>
      </c>
      <c r="C14" s="14">
        <v>1000.0</v>
      </c>
    </row>
    <row r="15" ht="12.75" customHeight="1">
      <c r="A15" s="8" t="s">
        <v>35</v>
      </c>
      <c r="B15" s="8">
        <v>2000.0</v>
      </c>
      <c r="C15" s="14">
        <v>600.0</v>
      </c>
    </row>
    <row r="16" ht="12.75" customHeight="1">
      <c r="A16" s="8" t="s">
        <v>36</v>
      </c>
      <c r="B16" s="12">
        <v>2000.0</v>
      </c>
      <c r="C16" s="14">
        <v>800.0</v>
      </c>
    </row>
    <row r="17" ht="12.75" customHeight="1">
      <c r="A17" s="8" t="s">
        <v>37</v>
      </c>
      <c r="B17" s="8">
        <v>800.0</v>
      </c>
      <c r="C17" s="15">
        <v>1000.0</v>
      </c>
    </row>
    <row r="18" ht="12.75" customHeight="1">
      <c r="A18" s="8" t="s">
        <v>38</v>
      </c>
      <c r="B18" s="13">
        <v>400.0</v>
      </c>
      <c r="C18" s="14">
        <v>500.0</v>
      </c>
    </row>
    <row r="19" ht="12.75" customHeight="1">
      <c r="A19" s="8" t="s">
        <v>39</v>
      </c>
      <c r="B19" s="8">
        <v>5000.0</v>
      </c>
      <c r="C19" s="15">
        <v>5000.0</v>
      </c>
    </row>
    <row r="20" ht="12.75" customHeight="1">
      <c r="A20" s="8" t="s">
        <v>40</v>
      </c>
      <c r="B20" s="13"/>
      <c r="C20" s="14"/>
    </row>
    <row r="21" ht="12.75" customHeight="1">
      <c r="A21" s="8" t="s">
        <v>41</v>
      </c>
      <c r="B21" s="13">
        <v>17000.0</v>
      </c>
      <c r="C21" s="14">
        <v>17500.0</v>
      </c>
    </row>
    <row r="22" ht="12.75" customHeight="1">
      <c r="A22" s="8" t="s">
        <v>42</v>
      </c>
      <c r="B22" s="8">
        <v>500.0</v>
      </c>
      <c r="C22" s="14">
        <v>1800.0</v>
      </c>
    </row>
    <row r="23" ht="12.75" customHeight="1">
      <c r="A23" s="8" t="s">
        <v>43</v>
      </c>
      <c r="B23" s="13">
        <v>150.0</v>
      </c>
      <c r="C23" s="14">
        <v>500.0</v>
      </c>
    </row>
    <row r="24" ht="12.75" customHeight="1">
      <c r="A24" s="8" t="s">
        <v>44</v>
      </c>
      <c r="B24" s="15"/>
      <c r="C24" s="14">
        <v>700.0</v>
      </c>
    </row>
    <row r="25" ht="12.75" customHeight="1">
      <c r="A25" s="13" t="s">
        <v>45</v>
      </c>
      <c r="B25" s="15"/>
      <c r="C25" s="14">
        <v>200.0</v>
      </c>
    </row>
    <row r="26" ht="12.75" customHeight="1">
      <c r="A26" s="13" t="s">
        <v>46</v>
      </c>
      <c r="B26" s="15"/>
      <c r="C26" s="14">
        <v>250.0</v>
      </c>
    </row>
    <row r="27" ht="12.75" customHeight="1">
      <c r="A27" s="13" t="s">
        <v>47</v>
      </c>
      <c r="B27" s="14">
        <v>8000.0</v>
      </c>
      <c r="C27" s="14">
        <v>8000.0</v>
      </c>
    </row>
    <row r="28" ht="12.75" customHeight="1">
      <c r="A28" s="8" t="s">
        <v>26</v>
      </c>
      <c r="B28" s="15">
        <v>3000.0</v>
      </c>
      <c r="C28" s="15">
        <v>3500.0</v>
      </c>
    </row>
    <row r="29" ht="12.75" customHeight="1">
      <c r="A29" s="17" t="s">
        <v>27</v>
      </c>
      <c r="B29" s="10">
        <f t="shared" ref="B29:C29" si="1">SUM(B9:B28)</f>
        <v>45450</v>
      </c>
      <c r="C29" s="10">
        <f t="shared" si="1"/>
        <v>47500</v>
      </c>
    </row>
    <row r="30" ht="12.75" customHeight="1">
      <c r="A30" s="15"/>
      <c r="B30" s="15"/>
      <c r="C30" s="15"/>
    </row>
    <row r="31" ht="12.75" customHeight="1">
      <c r="A31" s="21" t="s">
        <v>48</v>
      </c>
      <c r="B31" s="14">
        <v>4500.0</v>
      </c>
      <c r="C31" s="15">
        <v>4000.0</v>
      </c>
    </row>
    <row r="32" ht="12.75" customHeight="1">
      <c r="A32" s="12"/>
      <c r="B32" s="12"/>
      <c r="C32" s="12"/>
    </row>
    <row r="33" ht="12.75" customHeight="1">
      <c r="A33" s="10" t="s">
        <v>49</v>
      </c>
      <c r="B33" s="12"/>
      <c r="C33" s="12"/>
    </row>
    <row r="34" ht="12.75" customHeight="1">
      <c r="A34" s="8" t="s">
        <v>50</v>
      </c>
      <c r="B34" s="13">
        <v>2000.0</v>
      </c>
      <c r="C34" s="15">
        <v>1500.0</v>
      </c>
    </row>
    <row r="35" ht="12.75" customHeight="1">
      <c r="A35" s="8" t="s">
        <v>51</v>
      </c>
      <c r="B35" s="15">
        <v>0.0</v>
      </c>
      <c r="C35" s="14">
        <v>100.0</v>
      </c>
    </row>
    <row r="36" ht="12.75" customHeight="1">
      <c r="A36" s="8" t="s">
        <v>52</v>
      </c>
      <c r="B36" s="15">
        <v>0.0</v>
      </c>
      <c r="C36" s="15">
        <v>0.0</v>
      </c>
    </row>
    <row r="37" ht="12.75" customHeight="1">
      <c r="A37" s="8" t="s">
        <v>53</v>
      </c>
      <c r="B37" s="8">
        <v>500.0</v>
      </c>
      <c r="C37" s="15">
        <v>0.0</v>
      </c>
    </row>
    <row r="38" ht="12.75" customHeight="1">
      <c r="A38" s="8" t="s">
        <v>54</v>
      </c>
      <c r="B38" s="15">
        <v>0.0</v>
      </c>
      <c r="C38" s="14">
        <v>0.0</v>
      </c>
      <c r="E38" s="3"/>
      <c r="F38" s="23"/>
    </row>
    <row r="39" ht="12.75" customHeight="1">
      <c r="A39" s="8" t="s">
        <v>55</v>
      </c>
      <c r="B39" s="15">
        <v>0.0</v>
      </c>
      <c r="C39" s="14">
        <v>500.0</v>
      </c>
      <c r="E39" s="3"/>
      <c r="F39" s="3"/>
    </row>
    <row r="40" ht="12.75" customHeight="1">
      <c r="A40" s="8" t="s">
        <v>56</v>
      </c>
      <c r="B40" s="15">
        <v>0.0</v>
      </c>
      <c r="C40" s="14">
        <v>1500.0</v>
      </c>
      <c r="E40" s="3"/>
      <c r="F40" s="3"/>
    </row>
    <row r="41" ht="12.75" customHeight="1">
      <c r="A41" s="13" t="s">
        <v>57</v>
      </c>
      <c r="B41" s="14">
        <v>1000.0</v>
      </c>
      <c r="C41" s="14">
        <v>0.0</v>
      </c>
      <c r="E41" s="3"/>
      <c r="F41" s="23"/>
    </row>
    <row r="42" ht="12.75" customHeight="1">
      <c r="A42" s="8" t="s">
        <v>26</v>
      </c>
      <c r="B42" s="14">
        <v>150.0</v>
      </c>
      <c r="C42" s="14">
        <v>600.0</v>
      </c>
    </row>
    <row r="43" ht="12.75" customHeight="1">
      <c r="A43" s="24" t="s">
        <v>27</v>
      </c>
      <c r="B43" s="25">
        <f t="shared" ref="B43:C43" si="2">SUM(B34:B42)</f>
        <v>3650</v>
      </c>
      <c r="C43" s="25">
        <f t="shared" si="2"/>
        <v>4200</v>
      </c>
    </row>
    <row r="44" ht="12.75" customHeight="1">
      <c r="A44" s="26"/>
      <c r="B44" s="26"/>
      <c r="C44" s="26"/>
    </row>
    <row r="45" ht="12.75" customHeight="1">
      <c r="A45" s="21" t="s">
        <v>59</v>
      </c>
      <c r="B45" s="12"/>
      <c r="C45" s="12"/>
    </row>
    <row r="46" ht="12.75" customHeight="1">
      <c r="A46" s="12" t="s">
        <v>59</v>
      </c>
      <c r="B46" s="14">
        <v>1200.0</v>
      </c>
      <c r="C46" s="15">
        <v>1200.0</v>
      </c>
    </row>
    <row r="47" ht="12.75" customHeight="1">
      <c r="A47" s="12" t="s">
        <v>60</v>
      </c>
      <c r="B47" s="12"/>
      <c r="C47" s="14">
        <v>0.0</v>
      </c>
    </row>
    <row r="48" ht="12.75" customHeight="1">
      <c r="A48" s="28" t="s">
        <v>27</v>
      </c>
      <c r="B48" s="21">
        <f t="shared" ref="B48:C48" si="3">SUM(B46,B47)</f>
        <v>1200</v>
      </c>
      <c r="C48" s="21">
        <f t="shared" si="3"/>
        <v>1200</v>
      </c>
    </row>
    <row r="49" ht="12.75" customHeight="1">
      <c r="A49" s="18"/>
      <c r="B49" s="18"/>
      <c r="C49" s="18"/>
    </row>
    <row r="50" ht="12.75" customHeight="1">
      <c r="A50" s="29" t="s">
        <v>27</v>
      </c>
      <c r="B50" s="31">
        <f>B4+B29+B31+B43+B48</f>
        <v>61100</v>
      </c>
      <c r="C50" s="31">
        <f>SUM(C5,C29,C31,C43,C48,C6)</f>
        <v>60900</v>
      </c>
    </row>
    <row r="51" ht="12.75" customHeight="1"/>
    <row r="52" ht="12.75" customHeight="1">
      <c r="A52" s="3"/>
      <c r="B52" s="23"/>
      <c r="C52" s="23"/>
    </row>
    <row r="53" ht="12.75" customHeight="1">
      <c r="A53" s="33" t="s">
        <v>62</v>
      </c>
      <c r="B53" s="33">
        <f>B50-C50</f>
        <v>200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drawing r:id="rId1"/>
</worksheet>
</file>